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<sst xmlns="http://schemas.openxmlformats.org/spreadsheetml/2006/main" count="13" uniqueCount="13">
  <si>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Masse ( kg)</t>
  </si>
  <si>
    <t>IMC</t>
  </si>
  <si>
    <t>Taille (m)</t>
  </si>
  <si>
    <t>Taille</t>
  </si>
  <si>
    <t>Masse</t>
  </si>
  <si>
    <t>Masse Imc 19</t>
  </si>
  <si>
    <t>Masse Imc 20</t>
  </si>
  <si>
    <t>Masse Imc 21</t>
  </si>
  <si>
    <t>Masse Imc 22</t>
  </si>
  <si>
    <t>Taille ( m )</t>
  </si>
  <si>
    <t>Masse Imc 23</t>
  </si>
  <si>
    <t>Masse Imc 24</t>
  </si>
  <si>
    <t>Masse Imc 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</si>
</sst>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2"/>
      <name val="Arial"/>
      <family val="0"/>
    </font>
    <font>
      <sz val="1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Feuil1!$B$1:$R$1</c:f>
              <c:numCache/>
            </c:numRef>
          </c:xVal>
          <c:yVal>
            <c:numRef>
              <c:f>Feuil1!$B$2:$R$2</c:f>
              <c:numCache/>
            </c:numRef>
          </c:yVal>
          <c:smooth val="1"/>
        </c:ser>
        <c:axId val="54105917"/>
        <c:axId val="17191206"/>
      </c:scatterChart>
      <c:valAx>
        <c:axId val="54105917"/>
        <c:scaling>
          <c:orientation val="minMax"/>
          <c:max val="2.1"/>
          <c:min val="1.3"/>
        </c:scaling>
        <c:axPos val="b"/>
        <c:delete val="0"/>
        <c:numFmt formatCode="General" sourceLinked="1"/>
        <c:majorTickMark val="out"/>
        <c:minorTickMark val="none"/>
        <c:tickLblPos val="nextTo"/>
        <c:crossAx val="17191206"/>
        <c:crosses val="autoZero"/>
        <c:crossBetween val="midCat"/>
        <c:dispUnits/>
      </c:valAx>
      <c:valAx>
        <c:axId val="17191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5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Feuil2!$B$5:$R$5</c:f>
              <c:numCache/>
            </c:numRef>
          </c:xVal>
          <c:yVal>
            <c:numRef>
              <c:f>Feuil2!$B$6:$R$6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Feuil2!$B$5:$R$5</c:f>
              <c:numCache/>
            </c:numRef>
          </c:xVal>
          <c:yVal>
            <c:numRef>
              <c:f>Feuil2!$B$7:$R$7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Feuil2!$B$5:$R$5</c:f>
              <c:numCache/>
            </c:numRef>
          </c:xVal>
          <c:yVal>
            <c:numRef>
              <c:f>Feuil2!$B$8:$R$8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Feuil2!$B$5:$R$5</c:f>
              <c:numCache/>
            </c:numRef>
          </c:xVal>
          <c:yVal>
            <c:numRef>
              <c:f>Feuil2!$B$9:$R$9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Feuil2!$B$5:$R$5</c:f>
              <c:numCache/>
            </c:numRef>
          </c:xVal>
          <c:yVal>
            <c:numRef>
              <c:f>Feuil2!$B$10:$R$10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Feuil2!$B$5:$R$5</c:f>
              <c:numCache/>
            </c:numRef>
          </c:xVal>
          <c:yVal>
            <c:numRef>
              <c:f>Feuil2!$B$11:$R$11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Feuil2!$B$5:$R$5</c:f>
              <c:numCache/>
            </c:numRef>
          </c:xVal>
          <c:yVal>
            <c:numRef>
              <c:f>Feuil2!$B$12:$R$12</c:f>
              <c:numCache/>
            </c:numRef>
          </c:yVal>
          <c:smooth val="1"/>
        </c:ser>
        <c:axId val="20503127"/>
        <c:axId val="50310416"/>
      </c:scatterChart>
      <c:valAx>
        <c:axId val="20503127"/>
        <c:scaling>
          <c:orientation val="minMax"/>
          <c:max val="2.1"/>
          <c:min val="1.3"/>
        </c:scaling>
        <c:axPos val="b"/>
        <c:delete val="0"/>
        <c:numFmt formatCode="General" sourceLinked="1"/>
        <c:majorTickMark val="out"/>
        <c:minorTickMark val="none"/>
        <c:tickLblPos val="nextTo"/>
        <c:crossAx val="50310416"/>
        <c:crosses val="autoZero"/>
        <c:crossBetween val="midCat"/>
        <c:dispUnits/>
      </c:valAx>
      <c:valAx>
        <c:axId val="50310416"/>
        <c:scaling>
          <c:orientation val="minMax"/>
          <c:max val="11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03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Feuil3!$A$2:$Q$2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Feuil3!$A$3:$Q$3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Feuil3!$A$4:$Q$4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Feuil3!$A$5:$Q$5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Feuil3!$A$6:$Q$6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Feuil3!$A$7:$Q$7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Feuil3!$A$8:$Q$8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Feuil3!$A$1:$Q$1</c:f>
              <c:numCache/>
            </c:numRef>
          </c:xVal>
          <c:yVal>
            <c:numRef>
              <c:f>Feuil3!$A$9:$Q$9</c:f>
              <c:numCache/>
            </c:numRef>
          </c:yVal>
          <c:smooth val="1"/>
        </c:ser>
        <c:axId val="50140561"/>
        <c:axId val="48611866"/>
      </c:scatterChart>
      <c:valAx>
        <c:axId val="50140561"/>
        <c:scaling>
          <c:orientation val="minMax"/>
          <c:max val="2.1"/>
          <c:min val="1.3"/>
        </c:scaling>
        <c:axPos val="b"/>
        <c:delete val="0"/>
        <c:numFmt formatCode="General" sourceLinked="1"/>
        <c:majorTickMark val="out"/>
        <c:minorTickMark val="none"/>
        <c:tickLblPos val="nextTo"/>
        <c:crossAx val="48611866"/>
        <c:crosses val="autoZero"/>
        <c:crossBetween val="midCat"/>
        <c:dispUnits/>
      </c:valAx>
      <c:valAx>
        <c:axId val="48611866"/>
        <c:scaling>
          <c:orientation val="minMax"/>
          <c:max val="11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40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15</xdr:col>
      <xdr:colOff>304800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466725" y="485775"/>
        <a:ext cx="4695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18</xdr:col>
      <xdr:colOff>0</xdr:colOff>
      <xdr:row>35</xdr:row>
      <xdr:rowOff>152400</xdr:rowOff>
    </xdr:to>
    <xdr:graphicFrame>
      <xdr:nvGraphicFramePr>
        <xdr:cNvPr id="1" name="Chart 4"/>
        <xdr:cNvGraphicFramePr/>
      </xdr:nvGraphicFramePr>
      <xdr:xfrm>
        <a:off x="0" y="1943100"/>
        <a:ext cx="79819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16</xdr:col>
      <xdr:colOff>409575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9050" y="1638300"/>
        <a:ext cx="7096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B2" sqref="B2:R2"/>
    </sheetView>
  </sheetViews>
  <sheetFormatPr defaultColWidth="11.421875" defaultRowHeight="12.75"/>
  <cols>
    <col min="1" max="1" width="6.8515625" style="0" customWidth="1"/>
    <col min="2" max="18" width="4.7109375" style="0" customWidth="1"/>
  </cols>
  <sheetData>
    <row r="1" spans="1:18" ht="12.75">
      <c r="A1" s="1" t="s">
        <v>3</v>
      </c>
      <c r="B1" s="1">
        <v>1.3</v>
      </c>
      <c r="C1" s="1">
        <f>B1+0.05</f>
        <v>1.35</v>
      </c>
      <c r="D1" s="1">
        <f aca="true" t="shared" si="0" ref="D1:R1">C1+0.05</f>
        <v>1.4000000000000001</v>
      </c>
      <c r="E1" s="1">
        <f t="shared" si="0"/>
        <v>1.4500000000000002</v>
      </c>
      <c r="F1" s="1">
        <f t="shared" si="0"/>
        <v>1.5000000000000002</v>
      </c>
      <c r="G1" s="1">
        <f t="shared" si="0"/>
        <v>1.5500000000000003</v>
      </c>
      <c r="H1" s="1">
        <f t="shared" si="0"/>
        <v>1.6000000000000003</v>
      </c>
      <c r="I1" s="1">
        <f t="shared" si="0"/>
        <v>1.6500000000000004</v>
      </c>
      <c r="J1" s="1">
        <f t="shared" si="0"/>
        <v>1.7000000000000004</v>
      </c>
      <c r="K1" s="1">
        <f t="shared" si="0"/>
        <v>1.7500000000000004</v>
      </c>
      <c r="L1" s="1">
        <f t="shared" si="0"/>
        <v>1.8000000000000005</v>
      </c>
      <c r="M1" s="1">
        <f t="shared" si="0"/>
        <v>1.8500000000000005</v>
      </c>
      <c r="N1" s="1">
        <f>M1+0.05</f>
        <v>1.9000000000000006</v>
      </c>
      <c r="O1" s="1">
        <f t="shared" si="0"/>
        <v>1.9500000000000006</v>
      </c>
      <c r="P1" s="1">
        <f t="shared" si="0"/>
        <v>2.0000000000000004</v>
      </c>
      <c r="Q1" s="1">
        <f>P1+0.05</f>
        <v>2.0500000000000003</v>
      </c>
      <c r="R1" s="1">
        <f t="shared" si="0"/>
        <v>2.1</v>
      </c>
    </row>
    <row r="2" spans="1:18" ht="12.75">
      <c r="A2" s="2" t="s">
        <v>4</v>
      </c>
      <c r="B2" s="2">
        <v>30</v>
      </c>
      <c r="C2" s="2">
        <v>35</v>
      </c>
      <c r="D2" s="2">
        <v>40</v>
      </c>
      <c r="E2" s="2">
        <v>45</v>
      </c>
      <c r="F2" s="2">
        <v>50</v>
      </c>
      <c r="G2" s="2">
        <v>55</v>
      </c>
      <c r="H2" s="2">
        <v>60</v>
      </c>
      <c r="I2" s="2">
        <v>65</v>
      </c>
      <c r="J2" s="2">
        <v>70</v>
      </c>
      <c r="K2" s="2">
        <v>75</v>
      </c>
      <c r="L2" s="2">
        <v>80</v>
      </c>
      <c r="M2" s="2">
        <v>85.00000000000006</v>
      </c>
      <c r="N2" s="2">
        <v>90.00000000000006</v>
      </c>
      <c r="O2" s="2">
        <v>95.00000000000006</v>
      </c>
      <c r="P2" s="2">
        <v>100</v>
      </c>
      <c r="Q2" s="2">
        <v>105</v>
      </c>
      <c r="R2" s="2">
        <v>110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5" sqref="B5:R12"/>
    </sheetView>
  </sheetViews>
  <sheetFormatPr defaultColWidth="11.421875" defaultRowHeight="12.75"/>
  <cols>
    <col min="1" max="1" width="12.8515625" style="0" customWidth="1"/>
    <col min="2" max="18" width="6.28125" style="0" customWidth="1"/>
  </cols>
  <sheetData>
    <row r="1" spans="1:2" ht="12.75">
      <c r="A1" s="1" t="s">
        <v>2</v>
      </c>
      <c r="B1" s="2">
        <v>1.8</v>
      </c>
    </row>
    <row r="2" spans="1:2" ht="12.75">
      <c r="A2" s="1" t="s">
        <v>0</v>
      </c>
      <c r="B2" s="2">
        <v>82</v>
      </c>
    </row>
    <row r="3" spans="1:2" ht="12.75">
      <c r="A3" s="1" t="s">
        <v>1</v>
      </c>
      <c r="B3" s="3">
        <f>ROUND(B2/(B1^2),1)</f>
        <v>25.3</v>
      </c>
    </row>
    <row r="5" spans="1:18" ht="12.75">
      <c r="A5" s="3" t="s">
        <v>9</v>
      </c>
      <c r="B5" s="3">
        <v>1.3</v>
      </c>
      <c r="C5" s="3">
        <f>B5+0.05</f>
        <v>1.35</v>
      </c>
      <c r="D5" s="3">
        <f aca="true" t="shared" si="0" ref="D5:P5">C5+0.05</f>
        <v>1.4000000000000001</v>
      </c>
      <c r="E5" s="3">
        <f t="shared" si="0"/>
        <v>1.4500000000000002</v>
      </c>
      <c r="F5" s="3">
        <f t="shared" si="0"/>
        <v>1.5000000000000002</v>
      </c>
      <c r="G5" s="3">
        <f t="shared" si="0"/>
        <v>1.5500000000000003</v>
      </c>
      <c r="H5" s="3">
        <f t="shared" si="0"/>
        <v>1.6000000000000003</v>
      </c>
      <c r="I5" s="3">
        <f t="shared" si="0"/>
        <v>1.6500000000000004</v>
      </c>
      <c r="J5" s="3">
        <f t="shared" si="0"/>
        <v>1.7000000000000004</v>
      </c>
      <c r="K5" s="3">
        <f>J5+0.05</f>
        <v>1.7500000000000004</v>
      </c>
      <c r="L5" s="3">
        <f t="shared" si="0"/>
        <v>1.8000000000000005</v>
      </c>
      <c r="M5" s="3">
        <f>L5+0.05</f>
        <v>1.8500000000000005</v>
      </c>
      <c r="N5" s="3">
        <f t="shared" si="0"/>
        <v>1.9000000000000006</v>
      </c>
      <c r="O5" s="3">
        <f t="shared" si="0"/>
        <v>1.9500000000000006</v>
      </c>
      <c r="P5" s="3">
        <f t="shared" si="0"/>
        <v>2.0000000000000004</v>
      </c>
      <c r="Q5" s="3">
        <f>P5+0.05</f>
        <v>2.0500000000000003</v>
      </c>
      <c r="R5" s="3">
        <f>Q5+0.05</f>
        <v>2.1</v>
      </c>
    </row>
    <row r="6" spans="1:18" ht="12.75">
      <c r="A6" s="1" t="s">
        <v>5</v>
      </c>
      <c r="B6" s="4">
        <f>ROUND(19*B5^2,2)</f>
        <v>32.11</v>
      </c>
      <c r="C6" s="4">
        <f aca="true" t="shared" si="1" ref="C6:R6">ROUND(19*C5^2,2)</f>
        <v>34.63</v>
      </c>
      <c r="D6" s="4">
        <f t="shared" si="1"/>
        <v>37.24</v>
      </c>
      <c r="E6" s="4">
        <f t="shared" si="1"/>
        <v>39.95</v>
      </c>
      <c r="F6" s="4">
        <f t="shared" si="1"/>
        <v>42.75</v>
      </c>
      <c r="G6" s="4">
        <f t="shared" si="1"/>
        <v>45.65</v>
      </c>
      <c r="H6" s="4">
        <f t="shared" si="1"/>
        <v>48.64</v>
      </c>
      <c r="I6" s="4">
        <f t="shared" si="1"/>
        <v>51.73</v>
      </c>
      <c r="J6" s="4">
        <f t="shared" si="1"/>
        <v>54.91</v>
      </c>
      <c r="K6" s="4">
        <f t="shared" si="1"/>
        <v>58.19</v>
      </c>
      <c r="L6" s="4">
        <f t="shared" si="1"/>
        <v>61.56</v>
      </c>
      <c r="M6" s="4">
        <f t="shared" si="1"/>
        <v>65.03</v>
      </c>
      <c r="N6" s="4">
        <f t="shared" si="1"/>
        <v>68.59</v>
      </c>
      <c r="O6" s="4">
        <f t="shared" si="1"/>
        <v>72.25</v>
      </c>
      <c r="P6" s="4">
        <f t="shared" si="1"/>
        <v>76</v>
      </c>
      <c r="Q6" s="4">
        <f t="shared" si="1"/>
        <v>79.85</v>
      </c>
      <c r="R6" s="4">
        <f t="shared" si="1"/>
        <v>83.79</v>
      </c>
    </row>
    <row r="7" spans="1:18" ht="12.75">
      <c r="A7" s="1" t="s">
        <v>6</v>
      </c>
      <c r="B7" s="4">
        <f>ROUND(20*B5^2,2)</f>
        <v>33.8</v>
      </c>
      <c r="C7" s="4">
        <f aca="true" t="shared" si="2" ref="C7:R7">ROUND(20*C5^2,2)</f>
        <v>36.45</v>
      </c>
      <c r="D7" s="4">
        <f t="shared" si="2"/>
        <v>39.2</v>
      </c>
      <c r="E7" s="4">
        <f t="shared" si="2"/>
        <v>42.05</v>
      </c>
      <c r="F7" s="4">
        <f t="shared" si="2"/>
        <v>45</v>
      </c>
      <c r="G7" s="4">
        <f t="shared" si="2"/>
        <v>48.05</v>
      </c>
      <c r="H7" s="4">
        <f t="shared" si="2"/>
        <v>51.2</v>
      </c>
      <c r="I7" s="4">
        <f t="shared" si="2"/>
        <v>54.45</v>
      </c>
      <c r="J7" s="4">
        <f t="shared" si="2"/>
        <v>57.8</v>
      </c>
      <c r="K7" s="4">
        <f t="shared" si="2"/>
        <v>61.25</v>
      </c>
      <c r="L7" s="4">
        <f t="shared" si="2"/>
        <v>64.8</v>
      </c>
      <c r="M7" s="4">
        <f t="shared" si="2"/>
        <v>68.45</v>
      </c>
      <c r="N7" s="4">
        <f t="shared" si="2"/>
        <v>72.2</v>
      </c>
      <c r="O7" s="4">
        <f t="shared" si="2"/>
        <v>76.05</v>
      </c>
      <c r="P7" s="4">
        <f t="shared" si="2"/>
        <v>80</v>
      </c>
      <c r="Q7" s="4">
        <f t="shared" si="2"/>
        <v>84.05</v>
      </c>
      <c r="R7" s="4">
        <f t="shared" si="2"/>
        <v>88.2</v>
      </c>
    </row>
    <row r="8" spans="1:18" ht="12.75">
      <c r="A8" s="1" t="s">
        <v>7</v>
      </c>
      <c r="B8" s="4">
        <f>ROUND(21*B5^2,2)</f>
        <v>35.49</v>
      </c>
      <c r="C8" s="4">
        <f aca="true" t="shared" si="3" ref="C8:R8">ROUND(21*C5^2,2)</f>
        <v>38.27</v>
      </c>
      <c r="D8" s="4">
        <f t="shared" si="3"/>
        <v>41.16</v>
      </c>
      <c r="E8" s="4">
        <f t="shared" si="3"/>
        <v>44.15</v>
      </c>
      <c r="F8" s="4">
        <f t="shared" si="3"/>
        <v>47.25</v>
      </c>
      <c r="G8" s="4">
        <f t="shared" si="3"/>
        <v>50.45</v>
      </c>
      <c r="H8" s="4">
        <f t="shared" si="3"/>
        <v>53.76</v>
      </c>
      <c r="I8" s="4">
        <f t="shared" si="3"/>
        <v>57.17</v>
      </c>
      <c r="J8" s="4">
        <f t="shared" si="3"/>
        <v>60.69</v>
      </c>
      <c r="K8" s="4">
        <f t="shared" si="3"/>
        <v>64.31</v>
      </c>
      <c r="L8" s="4">
        <f t="shared" si="3"/>
        <v>68.04</v>
      </c>
      <c r="M8" s="4">
        <f t="shared" si="3"/>
        <v>71.87</v>
      </c>
      <c r="N8" s="4">
        <f t="shared" si="3"/>
        <v>75.81</v>
      </c>
      <c r="O8" s="4">
        <f t="shared" si="3"/>
        <v>79.85</v>
      </c>
      <c r="P8" s="4">
        <f t="shared" si="3"/>
        <v>84</v>
      </c>
      <c r="Q8" s="4">
        <f t="shared" si="3"/>
        <v>88.25</v>
      </c>
      <c r="R8" s="4">
        <f t="shared" si="3"/>
        <v>92.61</v>
      </c>
    </row>
    <row r="9" spans="1:18" ht="12.75">
      <c r="A9" s="1" t="s">
        <v>8</v>
      </c>
      <c r="B9" s="4">
        <f>ROUND(22*B5^2,2)</f>
        <v>37.18</v>
      </c>
      <c r="C9" s="4">
        <f aca="true" t="shared" si="4" ref="C9:R9">ROUND(22*C5^2,2)</f>
        <v>40.1</v>
      </c>
      <c r="D9" s="4">
        <f t="shared" si="4"/>
        <v>43.12</v>
      </c>
      <c r="E9" s="4">
        <f t="shared" si="4"/>
        <v>46.26</v>
      </c>
      <c r="F9" s="4">
        <f t="shared" si="4"/>
        <v>49.5</v>
      </c>
      <c r="G9" s="4">
        <f t="shared" si="4"/>
        <v>52.86</v>
      </c>
      <c r="H9" s="4">
        <f t="shared" si="4"/>
        <v>56.32</v>
      </c>
      <c r="I9" s="4">
        <f t="shared" si="4"/>
        <v>59.9</v>
      </c>
      <c r="J9" s="4">
        <f t="shared" si="4"/>
        <v>63.58</v>
      </c>
      <c r="K9" s="4">
        <f t="shared" si="4"/>
        <v>67.38</v>
      </c>
      <c r="L9" s="4">
        <f t="shared" si="4"/>
        <v>71.28</v>
      </c>
      <c r="M9" s="4">
        <f t="shared" si="4"/>
        <v>75.3</v>
      </c>
      <c r="N9" s="4">
        <f t="shared" si="4"/>
        <v>79.42</v>
      </c>
      <c r="O9" s="4">
        <f t="shared" si="4"/>
        <v>83.66</v>
      </c>
      <c r="P9" s="4">
        <f t="shared" si="4"/>
        <v>88</v>
      </c>
      <c r="Q9" s="4">
        <f t="shared" si="4"/>
        <v>92.46</v>
      </c>
      <c r="R9" s="4">
        <f t="shared" si="4"/>
        <v>97.02</v>
      </c>
    </row>
    <row r="10" spans="1:18" ht="12.75">
      <c r="A10" s="1" t="s">
        <v>10</v>
      </c>
      <c r="B10" s="4">
        <f>ROUND(23*B5^2,2)</f>
        <v>38.87</v>
      </c>
      <c r="C10" s="4">
        <f aca="true" t="shared" si="5" ref="C10:R10">ROUND(23*C5^2,2)</f>
        <v>41.92</v>
      </c>
      <c r="D10" s="4">
        <f t="shared" si="5"/>
        <v>45.08</v>
      </c>
      <c r="E10" s="4">
        <f t="shared" si="5"/>
        <v>48.36</v>
      </c>
      <c r="F10" s="4">
        <f t="shared" si="5"/>
        <v>51.75</v>
      </c>
      <c r="G10" s="4">
        <f t="shared" si="5"/>
        <v>55.26</v>
      </c>
      <c r="H10" s="4">
        <f t="shared" si="5"/>
        <v>58.88</v>
      </c>
      <c r="I10" s="4">
        <f t="shared" si="5"/>
        <v>62.62</v>
      </c>
      <c r="J10" s="4">
        <f t="shared" si="5"/>
        <v>66.47</v>
      </c>
      <c r="K10" s="4">
        <f t="shared" si="5"/>
        <v>70.44</v>
      </c>
      <c r="L10" s="4">
        <f t="shared" si="5"/>
        <v>74.52</v>
      </c>
      <c r="M10" s="4">
        <f t="shared" si="5"/>
        <v>78.72</v>
      </c>
      <c r="N10" s="4">
        <f t="shared" si="5"/>
        <v>83.03</v>
      </c>
      <c r="O10" s="4">
        <f t="shared" si="5"/>
        <v>87.46</v>
      </c>
      <c r="P10" s="4">
        <f t="shared" si="5"/>
        <v>92</v>
      </c>
      <c r="Q10" s="4">
        <f t="shared" si="5"/>
        <v>96.66</v>
      </c>
      <c r="R10" s="4">
        <f t="shared" si="5"/>
        <v>101.43</v>
      </c>
    </row>
    <row r="11" spans="1:18" ht="12.75">
      <c r="A11" s="1" t="s">
        <v>11</v>
      </c>
      <c r="B11" s="4">
        <f>ROUND(24*B5^2,2)</f>
        <v>40.56</v>
      </c>
      <c r="C11" s="4">
        <f aca="true" t="shared" si="6" ref="C11:R11">ROUND(24*C5^2,2)</f>
        <v>43.74</v>
      </c>
      <c r="D11" s="4">
        <f t="shared" si="6"/>
        <v>47.04</v>
      </c>
      <c r="E11" s="4">
        <f t="shared" si="6"/>
        <v>50.46</v>
      </c>
      <c r="F11" s="4">
        <f t="shared" si="6"/>
        <v>54</v>
      </c>
      <c r="G11" s="4">
        <f t="shared" si="6"/>
        <v>57.66</v>
      </c>
      <c r="H11" s="4">
        <f t="shared" si="6"/>
        <v>61.44</v>
      </c>
      <c r="I11" s="4">
        <f t="shared" si="6"/>
        <v>65.34</v>
      </c>
      <c r="J11" s="4">
        <f t="shared" si="6"/>
        <v>69.36</v>
      </c>
      <c r="K11" s="4">
        <f t="shared" si="6"/>
        <v>73.5</v>
      </c>
      <c r="L11" s="4">
        <f t="shared" si="6"/>
        <v>77.76</v>
      </c>
      <c r="M11" s="4">
        <f t="shared" si="6"/>
        <v>82.14</v>
      </c>
      <c r="N11" s="4">
        <f t="shared" si="6"/>
        <v>86.64</v>
      </c>
      <c r="O11" s="4">
        <f t="shared" si="6"/>
        <v>91.26</v>
      </c>
      <c r="P11" s="4">
        <f t="shared" si="6"/>
        <v>96</v>
      </c>
      <c r="Q11" s="4">
        <f t="shared" si="6"/>
        <v>100.86</v>
      </c>
      <c r="R11" s="4">
        <f t="shared" si="6"/>
        <v>105.84</v>
      </c>
    </row>
    <row r="12" spans="1:18" ht="12.75">
      <c r="A12" s="1" t="s">
        <v>12</v>
      </c>
      <c r="B12" s="4">
        <f>ROUND(25*B5^2,2)</f>
        <v>42.25</v>
      </c>
      <c r="C12" s="4">
        <f aca="true" t="shared" si="7" ref="C12:R12">ROUND(25*C5^2,2)</f>
        <v>45.56</v>
      </c>
      <c r="D12" s="4">
        <f t="shared" si="7"/>
        <v>49</v>
      </c>
      <c r="E12" s="4">
        <f t="shared" si="7"/>
        <v>52.56</v>
      </c>
      <c r="F12" s="4">
        <f t="shared" si="7"/>
        <v>56.25</v>
      </c>
      <c r="G12" s="4">
        <f t="shared" si="7"/>
        <v>60.06</v>
      </c>
      <c r="H12" s="4">
        <f t="shared" si="7"/>
        <v>64</v>
      </c>
      <c r="I12" s="4">
        <f t="shared" si="7"/>
        <v>68.06</v>
      </c>
      <c r="J12" s="4">
        <f t="shared" si="7"/>
        <v>72.25</v>
      </c>
      <c r="K12" s="4">
        <f t="shared" si="7"/>
        <v>76.56</v>
      </c>
      <c r="L12" s="4">
        <f t="shared" si="7"/>
        <v>81</v>
      </c>
      <c r="M12" s="4">
        <f t="shared" si="7"/>
        <v>85.56</v>
      </c>
      <c r="N12" s="4">
        <f t="shared" si="7"/>
        <v>90.25</v>
      </c>
      <c r="O12" s="4">
        <f t="shared" si="7"/>
        <v>95.06</v>
      </c>
      <c r="P12" s="4">
        <f t="shared" si="7"/>
        <v>100</v>
      </c>
      <c r="Q12" s="4">
        <f t="shared" si="7"/>
        <v>105.06</v>
      </c>
      <c r="R12" s="4">
        <f t="shared" si="7"/>
        <v>110.25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7">
      <selection activeCell="M38" sqref="M38"/>
    </sheetView>
  </sheetViews>
  <sheetFormatPr defaultColWidth="11.421875" defaultRowHeight="12.75"/>
  <cols>
    <col min="1" max="17" width="6.28125" style="0" customWidth="1"/>
  </cols>
  <sheetData>
    <row r="1" spans="1:17" ht="12.75">
      <c r="A1" s="3">
        <v>1.3</v>
      </c>
      <c r="B1" s="3">
        <f>A1+0.05</f>
        <v>1.35</v>
      </c>
      <c r="C1" s="3">
        <f aca="true" t="shared" si="0" ref="C1:O1">B1+0.05</f>
        <v>1.4000000000000001</v>
      </c>
      <c r="D1" s="3">
        <f t="shared" si="0"/>
        <v>1.4500000000000002</v>
      </c>
      <c r="E1" s="3">
        <f t="shared" si="0"/>
        <v>1.5000000000000002</v>
      </c>
      <c r="F1" s="3">
        <f t="shared" si="0"/>
        <v>1.5500000000000003</v>
      </c>
      <c r="G1" s="3">
        <f t="shared" si="0"/>
        <v>1.6000000000000003</v>
      </c>
      <c r="H1" s="3">
        <f t="shared" si="0"/>
        <v>1.6500000000000004</v>
      </c>
      <c r="I1" s="3">
        <f t="shared" si="0"/>
        <v>1.7000000000000004</v>
      </c>
      <c r="J1" s="3">
        <f>I1+0.05</f>
        <v>1.7500000000000004</v>
      </c>
      <c r="K1" s="3">
        <f t="shared" si="0"/>
        <v>1.8000000000000005</v>
      </c>
      <c r="L1" s="3">
        <f>K1+0.05</f>
        <v>1.8500000000000005</v>
      </c>
      <c r="M1" s="3">
        <f t="shared" si="0"/>
        <v>1.9000000000000006</v>
      </c>
      <c r="N1" s="3">
        <f t="shared" si="0"/>
        <v>1.9500000000000006</v>
      </c>
      <c r="O1" s="3">
        <f t="shared" si="0"/>
        <v>2.0000000000000004</v>
      </c>
      <c r="P1" s="3">
        <f>O1+0.05</f>
        <v>2.0500000000000003</v>
      </c>
      <c r="Q1" s="3">
        <f>P1+0.05</f>
        <v>2.1</v>
      </c>
    </row>
    <row r="2" spans="1:17" ht="12.75">
      <c r="A2" s="4">
        <f>ROUND(19*A1^2,2)</f>
        <v>32.11</v>
      </c>
      <c r="B2" s="4">
        <f aca="true" t="shared" si="1" ref="B2:Q2">ROUND(19*B1^2,2)</f>
        <v>34.63</v>
      </c>
      <c r="C2" s="4">
        <f t="shared" si="1"/>
        <v>37.24</v>
      </c>
      <c r="D2" s="4">
        <f t="shared" si="1"/>
        <v>39.95</v>
      </c>
      <c r="E2" s="4">
        <f t="shared" si="1"/>
        <v>42.75</v>
      </c>
      <c r="F2" s="4">
        <f t="shared" si="1"/>
        <v>45.65</v>
      </c>
      <c r="G2" s="4">
        <f t="shared" si="1"/>
        <v>48.64</v>
      </c>
      <c r="H2" s="4">
        <f t="shared" si="1"/>
        <v>51.73</v>
      </c>
      <c r="I2" s="4">
        <f t="shared" si="1"/>
        <v>54.91</v>
      </c>
      <c r="J2" s="4">
        <f t="shared" si="1"/>
        <v>58.19</v>
      </c>
      <c r="K2" s="4">
        <f t="shared" si="1"/>
        <v>61.56</v>
      </c>
      <c r="L2" s="4">
        <f t="shared" si="1"/>
        <v>65.03</v>
      </c>
      <c r="M2" s="4">
        <f t="shared" si="1"/>
        <v>68.59</v>
      </c>
      <c r="N2" s="4">
        <f t="shared" si="1"/>
        <v>72.25</v>
      </c>
      <c r="O2" s="4">
        <f t="shared" si="1"/>
        <v>76</v>
      </c>
      <c r="P2" s="4">
        <f t="shared" si="1"/>
        <v>79.85</v>
      </c>
      <c r="Q2" s="4">
        <f t="shared" si="1"/>
        <v>83.79</v>
      </c>
    </row>
    <row r="3" spans="1:17" ht="12.75">
      <c r="A3" s="4">
        <f>ROUND(20*A1^2,2)</f>
        <v>33.8</v>
      </c>
      <c r="B3" s="4">
        <f aca="true" t="shared" si="2" ref="B3:Q3">ROUND(20*B1^2,2)</f>
        <v>36.45</v>
      </c>
      <c r="C3" s="4">
        <f t="shared" si="2"/>
        <v>39.2</v>
      </c>
      <c r="D3" s="4">
        <f t="shared" si="2"/>
        <v>42.05</v>
      </c>
      <c r="E3" s="4">
        <f t="shared" si="2"/>
        <v>45</v>
      </c>
      <c r="F3" s="4">
        <f t="shared" si="2"/>
        <v>48.05</v>
      </c>
      <c r="G3" s="4">
        <f t="shared" si="2"/>
        <v>51.2</v>
      </c>
      <c r="H3" s="4">
        <f t="shared" si="2"/>
        <v>54.45</v>
      </c>
      <c r="I3" s="4">
        <f t="shared" si="2"/>
        <v>57.8</v>
      </c>
      <c r="J3" s="4">
        <f t="shared" si="2"/>
        <v>61.25</v>
      </c>
      <c r="K3" s="4">
        <f t="shared" si="2"/>
        <v>64.8</v>
      </c>
      <c r="L3" s="4">
        <f t="shared" si="2"/>
        <v>68.45</v>
      </c>
      <c r="M3" s="4">
        <f t="shared" si="2"/>
        <v>72.2</v>
      </c>
      <c r="N3" s="4">
        <f t="shared" si="2"/>
        <v>76.05</v>
      </c>
      <c r="O3" s="4">
        <f t="shared" si="2"/>
        <v>80</v>
      </c>
      <c r="P3" s="4">
        <f t="shared" si="2"/>
        <v>84.05</v>
      </c>
      <c r="Q3" s="4">
        <f t="shared" si="2"/>
        <v>88.2</v>
      </c>
    </row>
    <row r="4" spans="1:17" ht="12.75">
      <c r="A4" s="4">
        <f>ROUND(21*A1^2,2)</f>
        <v>35.49</v>
      </c>
      <c r="B4" s="4">
        <f aca="true" t="shared" si="3" ref="B4:Q4">ROUND(21*B1^2,2)</f>
        <v>38.27</v>
      </c>
      <c r="C4" s="4">
        <f t="shared" si="3"/>
        <v>41.16</v>
      </c>
      <c r="D4" s="4">
        <f t="shared" si="3"/>
        <v>44.15</v>
      </c>
      <c r="E4" s="4">
        <f t="shared" si="3"/>
        <v>47.25</v>
      </c>
      <c r="F4" s="4">
        <f t="shared" si="3"/>
        <v>50.45</v>
      </c>
      <c r="G4" s="4">
        <f t="shared" si="3"/>
        <v>53.76</v>
      </c>
      <c r="H4" s="4">
        <f t="shared" si="3"/>
        <v>57.17</v>
      </c>
      <c r="I4" s="4">
        <f t="shared" si="3"/>
        <v>60.69</v>
      </c>
      <c r="J4" s="4">
        <f t="shared" si="3"/>
        <v>64.31</v>
      </c>
      <c r="K4" s="4">
        <f t="shared" si="3"/>
        <v>68.04</v>
      </c>
      <c r="L4" s="4">
        <f t="shared" si="3"/>
        <v>71.87</v>
      </c>
      <c r="M4" s="4">
        <f t="shared" si="3"/>
        <v>75.81</v>
      </c>
      <c r="N4" s="4">
        <f t="shared" si="3"/>
        <v>79.85</v>
      </c>
      <c r="O4" s="4">
        <f t="shared" si="3"/>
        <v>84</v>
      </c>
      <c r="P4" s="4">
        <f t="shared" si="3"/>
        <v>88.25</v>
      </c>
      <c r="Q4" s="4">
        <f t="shared" si="3"/>
        <v>92.61</v>
      </c>
    </row>
    <row r="5" spans="1:17" ht="12.75">
      <c r="A5" s="4">
        <f>ROUND(22*A1^2,2)</f>
        <v>37.18</v>
      </c>
      <c r="B5" s="4">
        <f aca="true" t="shared" si="4" ref="B5:Q5">ROUND(22*B1^2,2)</f>
        <v>40.1</v>
      </c>
      <c r="C5" s="4">
        <f t="shared" si="4"/>
        <v>43.12</v>
      </c>
      <c r="D5" s="4">
        <f t="shared" si="4"/>
        <v>46.26</v>
      </c>
      <c r="E5" s="4">
        <f t="shared" si="4"/>
        <v>49.5</v>
      </c>
      <c r="F5" s="4">
        <f t="shared" si="4"/>
        <v>52.86</v>
      </c>
      <c r="G5" s="4">
        <f t="shared" si="4"/>
        <v>56.32</v>
      </c>
      <c r="H5" s="4">
        <f t="shared" si="4"/>
        <v>59.9</v>
      </c>
      <c r="I5" s="4">
        <f t="shared" si="4"/>
        <v>63.58</v>
      </c>
      <c r="J5" s="4">
        <f t="shared" si="4"/>
        <v>67.38</v>
      </c>
      <c r="K5" s="4">
        <f t="shared" si="4"/>
        <v>71.28</v>
      </c>
      <c r="L5" s="4">
        <f t="shared" si="4"/>
        <v>75.3</v>
      </c>
      <c r="M5" s="4">
        <f t="shared" si="4"/>
        <v>79.42</v>
      </c>
      <c r="N5" s="4">
        <f t="shared" si="4"/>
        <v>83.66</v>
      </c>
      <c r="O5" s="4">
        <f t="shared" si="4"/>
        <v>88</v>
      </c>
      <c r="P5" s="4">
        <f t="shared" si="4"/>
        <v>92.46</v>
      </c>
      <c r="Q5" s="4">
        <f t="shared" si="4"/>
        <v>97.02</v>
      </c>
    </row>
    <row r="6" spans="1:17" ht="12.75">
      <c r="A6" s="4">
        <f>ROUND(23*A1^2,2)</f>
        <v>38.87</v>
      </c>
      <c r="B6" s="4">
        <f aca="true" t="shared" si="5" ref="B6:Q6">ROUND(23*B1^2,2)</f>
        <v>41.92</v>
      </c>
      <c r="C6" s="4">
        <f t="shared" si="5"/>
        <v>45.08</v>
      </c>
      <c r="D6" s="4">
        <f t="shared" si="5"/>
        <v>48.36</v>
      </c>
      <c r="E6" s="4">
        <f t="shared" si="5"/>
        <v>51.75</v>
      </c>
      <c r="F6" s="4">
        <f t="shared" si="5"/>
        <v>55.26</v>
      </c>
      <c r="G6" s="4">
        <f t="shared" si="5"/>
        <v>58.88</v>
      </c>
      <c r="H6" s="4">
        <f t="shared" si="5"/>
        <v>62.62</v>
      </c>
      <c r="I6" s="4">
        <f t="shared" si="5"/>
        <v>66.47</v>
      </c>
      <c r="J6" s="4">
        <f t="shared" si="5"/>
        <v>70.44</v>
      </c>
      <c r="K6" s="4">
        <f t="shared" si="5"/>
        <v>74.52</v>
      </c>
      <c r="L6" s="4">
        <f t="shared" si="5"/>
        <v>78.72</v>
      </c>
      <c r="M6" s="4">
        <f t="shared" si="5"/>
        <v>83.03</v>
      </c>
      <c r="N6" s="4">
        <f t="shared" si="5"/>
        <v>87.46</v>
      </c>
      <c r="O6" s="4">
        <f t="shared" si="5"/>
        <v>92</v>
      </c>
      <c r="P6" s="4">
        <f t="shared" si="5"/>
        <v>96.66</v>
      </c>
      <c r="Q6" s="4">
        <f t="shared" si="5"/>
        <v>101.43</v>
      </c>
    </row>
    <row r="7" spans="1:17" ht="12.75">
      <c r="A7" s="4">
        <f>ROUND(24*A1^2,2)</f>
        <v>40.56</v>
      </c>
      <c r="B7" s="4">
        <f aca="true" t="shared" si="6" ref="B7:Q7">ROUND(24*B1^2,2)</f>
        <v>43.74</v>
      </c>
      <c r="C7" s="4">
        <f t="shared" si="6"/>
        <v>47.04</v>
      </c>
      <c r="D7" s="4">
        <f t="shared" si="6"/>
        <v>50.46</v>
      </c>
      <c r="E7" s="4">
        <f t="shared" si="6"/>
        <v>54</v>
      </c>
      <c r="F7" s="4">
        <f t="shared" si="6"/>
        <v>57.66</v>
      </c>
      <c r="G7" s="4">
        <f t="shared" si="6"/>
        <v>61.44</v>
      </c>
      <c r="H7" s="4">
        <f t="shared" si="6"/>
        <v>65.34</v>
      </c>
      <c r="I7" s="4">
        <f t="shared" si="6"/>
        <v>69.36</v>
      </c>
      <c r="J7" s="4">
        <f t="shared" si="6"/>
        <v>73.5</v>
      </c>
      <c r="K7" s="4">
        <f t="shared" si="6"/>
        <v>77.76</v>
      </c>
      <c r="L7" s="4">
        <f t="shared" si="6"/>
        <v>82.14</v>
      </c>
      <c r="M7" s="4">
        <f t="shared" si="6"/>
        <v>86.64</v>
      </c>
      <c r="N7" s="4">
        <f t="shared" si="6"/>
        <v>91.26</v>
      </c>
      <c r="O7" s="4">
        <f t="shared" si="6"/>
        <v>96</v>
      </c>
      <c r="P7" s="4">
        <f t="shared" si="6"/>
        <v>100.86</v>
      </c>
      <c r="Q7" s="4">
        <f t="shared" si="6"/>
        <v>105.84</v>
      </c>
    </row>
    <row r="8" spans="1:17" ht="12.75">
      <c r="A8" s="4">
        <f>ROUND(25*A1^2,2)</f>
        <v>42.25</v>
      </c>
      <c r="B8" s="4">
        <f aca="true" t="shared" si="7" ref="B8:Q8">ROUND(25*B1^2,2)</f>
        <v>45.56</v>
      </c>
      <c r="C8" s="4">
        <f t="shared" si="7"/>
        <v>49</v>
      </c>
      <c r="D8" s="4">
        <f t="shared" si="7"/>
        <v>52.56</v>
      </c>
      <c r="E8" s="4">
        <f t="shared" si="7"/>
        <v>56.25</v>
      </c>
      <c r="F8" s="4">
        <f t="shared" si="7"/>
        <v>60.06</v>
      </c>
      <c r="G8" s="4">
        <f t="shared" si="7"/>
        <v>64</v>
      </c>
      <c r="H8" s="4">
        <f t="shared" si="7"/>
        <v>68.06</v>
      </c>
      <c r="I8" s="4">
        <f t="shared" si="7"/>
        <v>72.25</v>
      </c>
      <c r="J8" s="4">
        <f t="shared" si="7"/>
        <v>76.56</v>
      </c>
      <c r="K8" s="4">
        <f t="shared" si="7"/>
        <v>81</v>
      </c>
      <c r="L8" s="4">
        <f t="shared" si="7"/>
        <v>85.56</v>
      </c>
      <c r="M8" s="4">
        <f t="shared" si="7"/>
        <v>90.25</v>
      </c>
      <c r="N8" s="4">
        <f t="shared" si="7"/>
        <v>95.06</v>
      </c>
      <c r="O8" s="4">
        <f t="shared" si="7"/>
        <v>100</v>
      </c>
      <c r="P8" s="4">
        <f t="shared" si="7"/>
        <v>105.06</v>
      </c>
      <c r="Q8" s="4">
        <f t="shared" si="7"/>
        <v>110.25</v>
      </c>
    </row>
    <row r="9" spans="1:17" ht="12.75">
      <c r="A9" s="2">
        <v>30</v>
      </c>
      <c r="B9" s="2">
        <v>35</v>
      </c>
      <c r="C9" s="2">
        <v>40</v>
      </c>
      <c r="D9" s="2">
        <v>45</v>
      </c>
      <c r="E9" s="2">
        <v>50</v>
      </c>
      <c r="F9" s="2">
        <v>55</v>
      </c>
      <c r="G9" s="2">
        <v>60</v>
      </c>
      <c r="H9" s="2">
        <v>65</v>
      </c>
      <c r="I9" s="2">
        <v>70</v>
      </c>
      <c r="J9" s="2">
        <v>75</v>
      </c>
      <c r="K9" s="2">
        <v>80</v>
      </c>
      <c r="L9" s="2">
        <v>85.00000000000006</v>
      </c>
      <c r="M9" s="2">
        <v>90.00000000000006</v>
      </c>
      <c r="N9" s="2">
        <v>95.00000000000006</v>
      </c>
      <c r="O9" s="2">
        <v>100</v>
      </c>
      <c r="P9" s="2">
        <v>105</v>
      </c>
      <c r="Q9" s="2">
        <v>110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2008-01-29T18:30:40Z</cp:lastPrinted>
  <dcterms:created xsi:type="dcterms:W3CDTF">2008-01-24T17:50:53Z</dcterms:created>
  <dcterms:modified xsi:type="dcterms:W3CDTF">2008-02-20T20:49:03Z</dcterms:modified>
  <cp:category/>
  <cp:version/>
  <cp:contentType/>
  <cp:contentStatus/>
</cp:coreProperties>
</file>